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5-2024\1 výzva\"/>
    </mc:Choice>
  </mc:AlternateContent>
  <xr:revisionPtr revIDLastSave="0" documentId="13_ncr:1_{7CBD212B-B365-4C7A-A72E-7090B7F95D1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3" i="1" l="1"/>
  <c r="S13" i="1"/>
  <c r="T13" i="1"/>
  <c r="S12" i="1"/>
  <c r="T12" i="1"/>
  <c r="P12" i="1"/>
  <c r="P8" i="1" l="1"/>
  <c r="P9" i="1"/>
  <c r="P10" i="1"/>
  <c r="P11" i="1"/>
  <c r="S8" i="1"/>
  <c r="T8" i="1"/>
  <c r="S9" i="1"/>
  <c r="T9" i="1"/>
  <c r="S10" i="1"/>
  <c r="T10" i="1"/>
  <c r="S11" i="1"/>
  <c r="T11" i="1"/>
  <c r="S7" i="1"/>
  <c r="P7" i="1"/>
  <c r="Q16" i="1" s="1"/>
  <c r="R16" i="1" l="1"/>
  <c r="T7" i="1"/>
</calcChain>
</file>

<file path=xl/sharedStrings.xml><?xml version="1.0" encoding="utf-8"?>
<sst xmlns="http://schemas.openxmlformats.org/spreadsheetml/2006/main" count="69" uniqueCount="54">
  <si>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</si>
  <si>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</si>
  <si>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</si>
  <si>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</si>
  <si>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</si>
  <si>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</si>
  <si>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</si>
  <si>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</si>
  <si>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</si>
  <si>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</si>
  <si>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</si>
  <si>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</si>
  <si>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</si>
  <si>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23224300-3 - Televizní přístroje</t>
  </si>
  <si>
    <t xml:space="preserve">32232000-8 - Zařízení pro videokonference 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</si>
  <si>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</si>
  <si>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</si>
  <si>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ks</t>
  </si>
  <si>
    <t>NE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</si>
  <si>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</si>
  <si>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</si>
  <si>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</si>
  <si>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</si>
  <si>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</si>
  <si>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</si>
  <si>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</si>
  <si>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</si>
  <si>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</si>
  <si>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</si>
  <si>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>Pokud financováno z projektových prostředků, pak ŘEŠITEL uvede:  NÁZEV A ČÍSLO DOTAČNÍHO PROJEKTU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</si>
  <si>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</si>
  <si>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</si>
  <si>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</si>
  <si>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Příloha č. 2 Kupní smlouvy - Technická specifikace
Audiovizuální technika (II.) 055 - 2024</t>
  </si>
  <si>
    <t>Nástěnný, kloubový stojan</t>
  </si>
  <si>
    <t>Nástěnný, fixní stojan</t>
  </si>
  <si>
    <t>30 dní</t>
  </si>
  <si>
    <t>Ing. Tomáš Řeřicha, Ph.D.,
Tel.: 737 488 958,
37763 4534</t>
  </si>
  <si>
    <t>Univerzitní 26, 
301 00 Plzeň,
Fakulta elektrotechnická - Katedra materiálů a technologií,
místnost EK 415</t>
  </si>
  <si>
    <t>LED televize 50"</t>
  </si>
  <si>
    <r>
      <t>Nástěnný, kloubový stojan,</t>
    </r>
    <r>
      <rPr>
        <b/>
        <sz val="11"/>
        <color theme="1"/>
        <rFont val="Calibri"/>
        <family val="2"/>
        <charset val="238"/>
        <scheme val="minor"/>
      </rPr>
      <t xml:space="preserve"> kombatibilní s položkou č. 1.
</t>
    </r>
    <r>
      <rPr>
        <sz val="11"/>
        <color theme="1"/>
        <rFont val="Calibri"/>
        <family val="2"/>
        <charset val="238"/>
        <scheme val="minor"/>
      </rPr>
      <t>Možnost náklonu i natočení.
Vesa uchycení.
Systém pro uspořádání kabelů.
Součástí montážní sada.
Barva se preferuje černá.</t>
    </r>
  </si>
  <si>
    <t>LED televize 65"</t>
  </si>
  <si>
    <r>
      <t xml:space="preserve">Nástěnný stojan, </t>
    </r>
    <r>
      <rPr>
        <b/>
        <sz val="11"/>
        <color theme="1"/>
        <rFont val="Calibri"/>
        <family val="2"/>
        <charset val="238"/>
        <scheme val="minor"/>
      </rPr>
      <t>kombatibilní s položkou č. 3.</t>
    </r>
    <r>
      <rPr>
        <sz val="11"/>
        <color theme="1"/>
        <rFont val="Calibri"/>
        <family val="2"/>
        <charset val="238"/>
        <scheme val="minor"/>
      </rPr>
      <t xml:space="preserve">
Fixní konstrukce.
Vesa uchycení.
Součástí montážní sada.
Barva se preferuje černá.</t>
    </r>
  </si>
  <si>
    <t>QNED televize 65"</t>
  </si>
  <si>
    <r>
      <t xml:space="preserve">Nástěnný stojan, </t>
    </r>
    <r>
      <rPr>
        <b/>
        <sz val="11"/>
        <color theme="1"/>
        <rFont val="Calibri"/>
        <family val="2"/>
        <charset val="238"/>
        <scheme val="minor"/>
      </rPr>
      <t xml:space="preserve">kombatibilní s položkou č. 5.
</t>
    </r>
    <r>
      <rPr>
        <sz val="11"/>
        <color theme="1"/>
        <rFont val="Calibri"/>
        <family val="2"/>
        <charset val="238"/>
        <scheme val="minor"/>
      </rPr>
      <t>Fixní konstrukce.
Vesa uchycení.
Součástí montážní sada.
Barva se preferuje černá.</t>
    </r>
  </si>
  <si>
    <r>
      <t xml:space="preserve">LED televize o úhlopříčce 50".
Rozlišení min. 3840 x 2160 px, 4K Ultra HD.
Obnovovací frekvence panelu min.: 50 Hz.
Technologie panelu: LED.
Tuner: DVB-T2 HEVC, DVB-S2, DVB-C.
Smart funkce: HbbTV, Webový prohlížeč, Přehrávání 360° videa, ECO mode.
Konektivita: USB, LAN, WiFi, Bluetooth, HDMI min. 3x.
Vesa uchycení.
</t>
    </r>
    <r>
      <rPr>
        <sz val="11"/>
        <rFont val="Calibri"/>
        <family val="2"/>
        <charset val="238"/>
        <scheme val="minor"/>
      </rPr>
      <t>Třída energetické účinnosti v rozpětí A až G.</t>
    </r>
  </si>
  <si>
    <r>
      <t xml:space="preserve">LED televize o úhlopříčce 65".
Rozlišení min. 3840 x 2160 px, 4K Ultra HD.
Obnovovací frekvence panelu min.: 50 Hz.
Technologie panelu: LED.
Tuner: DVB-T2 HEVC, DVB-S2, DVB-C.
Smart funkce: HbbTV, Webový prohlížeč, Přehrávání 360° videa, ECO mode.
Konektivita: USB, LAN, WiFi, Bluetooth, HDMI min. 3x.
Vesa uchycení.
</t>
    </r>
    <r>
      <rPr>
        <sz val="11"/>
        <rFont val="Calibri"/>
        <family val="2"/>
        <charset val="238"/>
        <scheme val="minor"/>
      </rPr>
      <t>Třída energetické účinnosti v rozpětí A až G.</t>
    </r>
  </si>
  <si>
    <r>
      <t xml:space="preserve">QNED televize o úhlopříčce 65".
Rozlišení min. 3840 x 2160 px, 4K Ultra HD.
Obnovovací frekvence panelu min.: 100 Hz.
Technologie panelu: QNED.
Tuner: DVB-T2 HEVC, DVB-S2, DVB-C.
Smart funkce: HbbTV, webový prohlížeč, ovládání gesty, ovládání hlasem, přehrávání 360° videa, ECO mode.
Konektivita: USB, LAN, WiFi, Bluetooth, HDMI min. 4x.
Vesa uchycení.
</t>
    </r>
    <r>
      <rPr>
        <sz val="11"/>
        <rFont val="Calibri"/>
        <family val="2"/>
        <charset val="238"/>
        <scheme val="minor"/>
      </rPr>
      <t>Třída energetické účinnosti v rozpětí A až G.</t>
    </r>
  </si>
  <si>
    <t>Samostatná faktura</t>
  </si>
  <si>
    <t>14 dní</t>
  </si>
  <si>
    <t>Ing. Jana Vondrysková,
Tel.: 37763 6241</t>
  </si>
  <si>
    <t>Univerzitní 22, 
301 00 Plzeň, 
Fakulta pedagogická - Centrum biologie, geověd a envigogiky,
místnost UX 223b</t>
  </si>
  <si>
    <t>Ukazovátko (prezentér)</t>
  </si>
  <si>
    <t>Bezdrátový ovladač prezentací pro ovládání a podporu během prezentací.
Umožňuje ovládání dokumentů (listování/posouvání) MS Powerpoint a ostatních kancelářských aplikací.
Funkce pro spuštění/ukončení prezentace a skrytí obrazu (černá obrazovka).
Integrované zelené laserové ukazovátko, dosah min. 50 m.
Zelený laser je dobře viditelný i na LCD/LED obrazovkách a v osvětelných prostorech.
Miniaturní USB přijímač lze uložit v těle prezentéru.
Připojení: USB-A (min. 2,4 GHz, dosah min. 20 m).
Laser: min. 550 nm.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</si>
</sst>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120">
    <xf numFmtId="0" fontId="0" fillId="0" borderId="0" xfId="0"/>
    <xf numFmtId="0" fontId="17" fillId="4" borderId="11" xfId="0" applyFont="1" applyFill="1" applyBorder="1" applyAlignment="1" applyProtection="1">
      <alignment horizontal="left" vertical="center" wrapText="1" indent="1"/>
      <protection locked="0"/>
    </xf>
    <xf numFmtId="0" fontId="17" fillId="4" borderId="11" xfId="0" applyFont="1" applyFill="1" applyBorder="1" applyAlignment="1" applyProtection="1">
      <alignment horizontal="center" vertical="center" wrapText="1"/>
      <protection locked="0"/>
    </xf>
    <xf numFmtId="164" fontId="17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0" fontId="17" fillId="4" borderId="13" xfId="0" applyFont="1" applyFill="1" applyBorder="1" applyAlignment="1" applyProtection="1">
      <alignment horizontal="center" vertical="center" wrapTex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8" xfId="0" applyFont="1" applyFill="1" applyBorder="1" applyAlignment="1" applyProtection="1">
      <alignment horizontal="left" vertical="center" wrapText="1" indent="1"/>
      <protection locked="0"/>
    </xf>
    <xf numFmtId="164" fontId="17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6" fillId="5" borderId="7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17" fillId="4" borderId="13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6" fillId="6" borderId="9" xfId="0" applyFont="1" applyFill="1" applyBorder="1" applyAlignment="1" applyProtection="1">
      <alignment horizontal="center" vertical="center" wrapText="1"/>
    </xf>
    <xf numFmtId="0" fontId="12" fillId="3" borderId="9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left" vertical="center" wrapText="1" indent="1"/>
    </xf>
    <xf numFmtId="0" fontId="17" fillId="4" borderId="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17" fillId="4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6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6"/>
  <sheetViews>
    <sheetView tabSelected="1" zoomScale="80" zoomScaleNormal="80" workbookViewId="0">
      <selection activeCell="G7" sqref="G7"/>
    </sheetView>
  </sheetViews>
  <sheetFormatPr defaultRowHeight="15" x14ac:dyDescent="0.25"/>
  <cols>
    <col min="1" max="1" width="1.42578125" style="15" bestFit="1" customWidth="1"/>
    <col min="2" max="2" width="5.7109375" style="15" bestFit="1" customWidth="1"/>
    <col min="3" max="3" width="37.7109375" style="14" bestFit="1" customWidth="1"/>
    <col min="4" max="4" width="9.7109375" style="118" bestFit="1" customWidth="1"/>
    <col min="5" max="5" width="9" style="13" bestFit="1" customWidth="1"/>
    <col min="6" max="6" width="111.7109375" style="14" customWidth="1"/>
    <col min="7" max="7" width="38.42578125" style="14" customWidth="1"/>
    <col min="8" max="8" width="27.5703125" style="14" customWidth="1"/>
    <col min="9" max="9" width="20" style="14" customWidth="1"/>
    <col min="10" max="10" width="16.28515625" style="14" customWidth="1"/>
    <col min="11" max="11" width="27.42578125" style="15" hidden="1" customWidth="1"/>
    <col min="12" max="12" width="26.42578125" style="15" customWidth="1"/>
    <col min="13" max="13" width="28.7109375" style="15" customWidth="1"/>
    <col min="14" max="14" width="33.5703125" style="14" customWidth="1"/>
    <col min="15" max="15" width="26.7109375" style="14" customWidth="1"/>
    <col min="16" max="16" width="17.7109375" style="14" hidden="1" customWidth="1"/>
    <col min="17" max="17" width="24" style="15" bestFit="1" customWidth="1"/>
    <col min="18" max="18" width="24.140625" style="15" customWidth="1"/>
    <col min="19" max="19" width="19.7109375" style="15" customWidth="1"/>
    <col min="20" max="20" width="17.85546875" style="15" customWidth="1"/>
    <col min="21" max="21" width="11.5703125" style="15" hidden="1" customWidth="1"/>
    <col min="22" max="22" width="34.42578125" style="16" customWidth="1"/>
    <col min="23" max="16384" width="9.140625" style="15"/>
  </cols>
  <sheetData>
    <row r="1" spans="2:22" ht="43.5" customHeight="1" x14ac:dyDescent="0.25">
      <c r="B1" s="11" t="s">
        <v>33</v>
      </c>
      <c r="C1" s="12"/>
      <c r="D1" s="12"/>
    </row>
    <row r="2" spans="2:22" ht="18" customHeight="1" x14ac:dyDescent="0.25">
      <c r="C2" s="15"/>
      <c r="D2" s="17"/>
      <c r="E2" s="18"/>
      <c r="F2" s="19"/>
      <c r="G2" s="19"/>
      <c r="H2" s="19"/>
      <c r="I2" s="15"/>
      <c r="J2" s="20"/>
      <c r="N2" s="21"/>
      <c r="O2" s="19"/>
      <c r="P2" s="19"/>
      <c r="Q2" s="19"/>
      <c r="R2" s="19"/>
      <c r="T2" s="22"/>
      <c r="U2" s="23"/>
      <c r="V2" s="24"/>
    </row>
    <row r="3" spans="2:22" ht="18" customHeight="1" x14ac:dyDescent="0.25">
      <c r="B3" s="25"/>
      <c r="C3" s="26" t="s">
        <v>0</v>
      </c>
      <c r="D3" s="27"/>
      <c r="E3" s="27"/>
      <c r="F3" s="27"/>
      <c r="G3" s="28"/>
      <c r="H3" s="28"/>
      <c r="I3" s="28"/>
      <c r="J3" s="28"/>
      <c r="K3" s="28"/>
      <c r="L3" s="28"/>
      <c r="M3" s="22"/>
      <c r="N3" s="29"/>
      <c r="O3" s="29"/>
      <c r="P3" s="29"/>
      <c r="Q3" s="29"/>
      <c r="R3" s="29"/>
      <c r="T3" s="22"/>
    </row>
    <row r="4" spans="2:22" ht="18" customHeight="1" thickBot="1" x14ac:dyDescent="0.3">
      <c r="B4" s="30"/>
      <c r="C4" s="31" t="s">
        <v>1</v>
      </c>
      <c r="D4" s="27"/>
      <c r="E4" s="27"/>
      <c r="F4" s="27"/>
      <c r="G4" s="27"/>
      <c r="H4" s="27"/>
      <c r="I4" s="22"/>
      <c r="J4" s="22"/>
      <c r="K4" s="22"/>
      <c r="L4" s="22"/>
      <c r="M4" s="22"/>
      <c r="N4" s="19"/>
      <c r="O4" s="19"/>
      <c r="P4" s="19"/>
      <c r="Q4" s="22"/>
      <c r="R4" s="22"/>
      <c r="T4" s="22"/>
    </row>
    <row r="5" spans="2:22" ht="34.5" customHeight="1" thickBot="1" x14ac:dyDescent="0.3">
      <c r="B5" s="32"/>
      <c r="C5" s="33"/>
      <c r="D5" s="34"/>
      <c r="E5" s="34"/>
      <c r="F5" s="19"/>
      <c r="G5" s="35" t="s">
        <v>2</v>
      </c>
      <c r="H5" s="36" t="s">
        <v>2</v>
      </c>
      <c r="I5" s="19"/>
      <c r="J5" s="19"/>
      <c r="N5" s="19"/>
      <c r="O5" s="37"/>
      <c r="P5" s="37"/>
      <c r="R5" s="35" t="s">
        <v>2</v>
      </c>
      <c r="V5" s="20"/>
    </row>
    <row r="6" spans="2:22" ht="76.5" customHeight="1" thickTop="1" thickBot="1" x14ac:dyDescent="0.3">
      <c r="B6" s="38" t="s">
        <v>3</v>
      </c>
      <c r="C6" s="39" t="s">
        <v>21</v>
      </c>
      <c r="D6" s="39" t="s">
        <v>4</v>
      </c>
      <c r="E6" s="39" t="s">
        <v>19</v>
      </c>
      <c r="F6" s="39" t="s">
        <v>20</v>
      </c>
      <c r="G6" s="40" t="s">
        <v>5</v>
      </c>
      <c r="H6" s="40" t="s">
        <v>16</v>
      </c>
      <c r="I6" s="39" t="s">
        <v>22</v>
      </c>
      <c r="J6" s="39" t="s">
        <v>23</v>
      </c>
      <c r="K6" s="39" t="s">
        <v>29</v>
      </c>
      <c r="L6" s="39" t="s">
        <v>24</v>
      </c>
      <c r="M6" s="41" t="s">
        <v>25</v>
      </c>
      <c r="N6" s="39" t="s">
        <v>26</v>
      </c>
      <c r="O6" s="39" t="s">
        <v>30</v>
      </c>
      <c r="P6" s="39" t="s">
        <v>31</v>
      </c>
      <c r="Q6" s="39" t="s">
        <v>6</v>
      </c>
      <c r="R6" s="42" t="s">
        <v>7</v>
      </c>
      <c r="S6" s="41" t="s">
        <v>8</v>
      </c>
      <c r="T6" s="41" t="s">
        <v>9</v>
      </c>
      <c r="U6" s="39" t="s">
        <v>27</v>
      </c>
      <c r="V6" s="43" t="s">
        <v>28</v>
      </c>
    </row>
    <row r="7" spans="2:22" ht="181.5" customHeight="1" thickTop="1" x14ac:dyDescent="0.25">
      <c r="B7" s="44">
        <v>1</v>
      </c>
      <c r="C7" s="45" t="s">
        <v>39</v>
      </c>
      <c r="D7" s="46">
        <v>1</v>
      </c>
      <c r="E7" s="47" t="s">
        <v>17</v>
      </c>
      <c r="F7" s="48" t="s">
        <v>45</v>
      </c>
      <c r="G7" s="1"/>
      <c r="H7" s="2"/>
      <c r="I7" s="49" t="s">
        <v>48</v>
      </c>
      <c r="J7" s="50" t="s">
        <v>18</v>
      </c>
      <c r="K7" s="50"/>
      <c r="L7" s="51"/>
      <c r="M7" s="52" t="s">
        <v>37</v>
      </c>
      <c r="N7" s="52" t="s">
        <v>38</v>
      </c>
      <c r="O7" s="53" t="s">
        <v>36</v>
      </c>
      <c r="P7" s="54">
        <f>D7*Q7</f>
        <v>9500</v>
      </c>
      <c r="Q7" s="55">
        <v>9500</v>
      </c>
      <c r="R7" s="3"/>
      <c r="S7" s="56">
        <f>D7*R7</f>
        <v>0</v>
      </c>
      <c r="T7" s="57" t="str">
        <f t="shared" ref="T7" si="0">IF(ISNUMBER(R7), IF(R7&gt;Q7,"NEVYHOVUJE","VYHOVUJE")," ")</f>
        <v xml:space="preserve"> </v>
      </c>
      <c r="U7" s="50"/>
      <c r="V7" s="50" t="s">
        <v>13</v>
      </c>
    </row>
    <row r="8" spans="2:22" ht="116.25" customHeight="1" x14ac:dyDescent="0.25">
      <c r="B8" s="58">
        <v>2</v>
      </c>
      <c r="C8" s="59" t="s">
        <v>34</v>
      </c>
      <c r="D8" s="60">
        <v>1</v>
      </c>
      <c r="E8" s="61" t="s">
        <v>17</v>
      </c>
      <c r="F8" s="62" t="s">
        <v>40</v>
      </c>
      <c r="G8" s="4"/>
      <c r="H8" s="63" t="s">
        <v>18</v>
      </c>
      <c r="I8" s="64"/>
      <c r="J8" s="65"/>
      <c r="K8" s="65"/>
      <c r="L8" s="66"/>
      <c r="M8" s="67"/>
      <c r="N8" s="67"/>
      <c r="O8" s="68"/>
      <c r="P8" s="69">
        <f>D8*Q8</f>
        <v>1000</v>
      </c>
      <c r="Q8" s="70">
        <v>1000</v>
      </c>
      <c r="R8" s="6"/>
      <c r="S8" s="71">
        <f>D8*R8</f>
        <v>0</v>
      </c>
      <c r="T8" s="72" t="str">
        <f t="shared" ref="T8:T11" si="1">IF(ISNUMBER(R8), IF(R8&gt;Q8,"NEVYHOVUJE","VYHOVUJE")," ")</f>
        <v xml:space="preserve"> </v>
      </c>
      <c r="U8" s="65"/>
      <c r="V8" s="65"/>
    </row>
    <row r="9" spans="2:22" ht="174.75" customHeight="1" x14ac:dyDescent="0.25">
      <c r="B9" s="58">
        <v>3</v>
      </c>
      <c r="C9" s="73" t="s">
        <v>41</v>
      </c>
      <c r="D9" s="60">
        <v>1</v>
      </c>
      <c r="E9" s="61" t="s">
        <v>17</v>
      </c>
      <c r="F9" s="74" t="s">
        <v>46</v>
      </c>
      <c r="G9" s="4"/>
      <c r="H9" s="5"/>
      <c r="I9" s="64"/>
      <c r="J9" s="65"/>
      <c r="K9" s="65"/>
      <c r="L9" s="66"/>
      <c r="M9" s="67"/>
      <c r="N9" s="67"/>
      <c r="O9" s="68"/>
      <c r="P9" s="69">
        <f>D9*Q9</f>
        <v>12500</v>
      </c>
      <c r="Q9" s="70">
        <v>12500</v>
      </c>
      <c r="R9" s="6"/>
      <c r="S9" s="71">
        <f>D9*R9</f>
        <v>0</v>
      </c>
      <c r="T9" s="72" t="str">
        <f t="shared" si="1"/>
        <v xml:space="preserve"> </v>
      </c>
      <c r="U9" s="65"/>
      <c r="V9" s="65"/>
    </row>
    <row r="10" spans="2:22" ht="103.5" customHeight="1" x14ac:dyDescent="0.25">
      <c r="B10" s="58">
        <v>4</v>
      </c>
      <c r="C10" s="59" t="s">
        <v>35</v>
      </c>
      <c r="D10" s="60">
        <v>1</v>
      </c>
      <c r="E10" s="61" t="s">
        <v>17</v>
      </c>
      <c r="F10" s="62" t="s">
        <v>42</v>
      </c>
      <c r="G10" s="4"/>
      <c r="H10" s="63" t="s">
        <v>18</v>
      </c>
      <c r="I10" s="64"/>
      <c r="J10" s="65"/>
      <c r="K10" s="65"/>
      <c r="L10" s="66"/>
      <c r="M10" s="67"/>
      <c r="N10" s="67"/>
      <c r="O10" s="68"/>
      <c r="P10" s="69">
        <f>D10*Q10</f>
        <v>500</v>
      </c>
      <c r="Q10" s="70">
        <v>500</v>
      </c>
      <c r="R10" s="6"/>
      <c r="S10" s="71">
        <f>D10*R10</f>
        <v>0</v>
      </c>
      <c r="T10" s="72" t="str">
        <f t="shared" si="1"/>
        <v xml:space="preserve"> </v>
      </c>
      <c r="U10" s="65"/>
      <c r="V10" s="65"/>
    </row>
    <row r="11" spans="2:22" ht="162" customHeight="1" x14ac:dyDescent="0.25">
      <c r="B11" s="58">
        <v>5</v>
      </c>
      <c r="C11" s="73" t="s">
        <v>43</v>
      </c>
      <c r="D11" s="60">
        <v>1</v>
      </c>
      <c r="E11" s="61" t="s">
        <v>17</v>
      </c>
      <c r="F11" s="74" t="s">
        <v>47</v>
      </c>
      <c r="G11" s="4"/>
      <c r="H11" s="5"/>
      <c r="I11" s="64"/>
      <c r="J11" s="65"/>
      <c r="K11" s="65"/>
      <c r="L11" s="66"/>
      <c r="M11" s="67"/>
      <c r="N11" s="67"/>
      <c r="O11" s="68"/>
      <c r="P11" s="69">
        <f>D11*Q11</f>
        <v>21000</v>
      </c>
      <c r="Q11" s="70">
        <v>21000</v>
      </c>
      <c r="R11" s="6"/>
      <c r="S11" s="71">
        <f>D11*R11</f>
        <v>0</v>
      </c>
      <c r="T11" s="72" t="str">
        <f t="shared" si="1"/>
        <v xml:space="preserve"> </v>
      </c>
      <c r="U11" s="65"/>
      <c r="V11" s="65"/>
    </row>
    <row r="12" spans="2:22" ht="107.25" customHeight="1" thickBot="1" x14ac:dyDescent="0.3">
      <c r="B12" s="75">
        <v>6</v>
      </c>
      <c r="C12" s="76" t="s">
        <v>35</v>
      </c>
      <c r="D12" s="77">
        <v>1</v>
      </c>
      <c r="E12" s="78" t="s">
        <v>17</v>
      </c>
      <c r="F12" s="79" t="s">
        <v>44</v>
      </c>
      <c r="G12" s="7"/>
      <c r="H12" s="80" t="s">
        <v>18</v>
      </c>
      <c r="I12" s="64"/>
      <c r="J12" s="65"/>
      <c r="K12" s="81"/>
      <c r="L12" s="82"/>
      <c r="M12" s="67"/>
      <c r="N12" s="67"/>
      <c r="O12" s="68"/>
      <c r="P12" s="83">
        <f>D12*Q12</f>
        <v>500</v>
      </c>
      <c r="Q12" s="84">
        <v>500</v>
      </c>
      <c r="R12" s="8"/>
      <c r="S12" s="85">
        <f>D12*R12</f>
        <v>0</v>
      </c>
      <c r="T12" s="86" t="str">
        <f t="shared" ref="T12" si="2">IF(ISNUMBER(R12), IF(R12&gt;Q12,"NEVYHOVUJE","VYHOVUJE")," ")</f>
        <v xml:space="preserve"> </v>
      </c>
      <c r="U12" s="65"/>
      <c r="V12" s="65"/>
    </row>
    <row r="13" spans="2:22" ht="148.5" customHeight="1" thickBot="1" x14ac:dyDescent="0.3">
      <c r="B13" s="87">
        <v>7</v>
      </c>
      <c r="C13" s="88" t="s">
        <v>52</v>
      </c>
      <c r="D13" s="89">
        <v>6</v>
      </c>
      <c r="E13" s="90" t="s">
        <v>17</v>
      </c>
      <c r="F13" s="91" t="s">
        <v>53</v>
      </c>
      <c r="G13" s="9"/>
      <c r="H13" s="92" t="s">
        <v>18</v>
      </c>
      <c r="I13" s="88" t="s">
        <v>48</v>
      </c>
      <c r="J13" s="90" t="s">
        <v>18</v>
      </c>
      <c r="K13" s="90"/>
      <c r="L13" s="93"/>
      <c r="M13" s="94" t="s">
        <v>50</v>
      </c>
      <c r="N13" s="94" t="s">
        <v>51</v>
      </c>
      <c r="O13" s="95" t="s">
        <v>49</v>
      </c>
      <c r="P13" s="96">
        <f>D13*Q13</f>
        <v>6000</v>
      </c>
      <c r="Q13" s="97">
        <v>1000</v>
      </c>
      <c r="R13" s="10"/>
      <c r="S13" s="98">
        <f>D13*R13</f>
        <v>0</v>
      </c>
      <c r="T13" s="99" t="str">
        <f t="shared" ref="T13" si="3">IF(ISNUMBER(R13), IF(R13&gt;Q13,"NEVYHOVUJE","VYHOVUJE")," ")</f>
        <v xml:space="preserve"> </v>
      </c>
      <c r="U13" s="90"/>
      <c r="V13" s="90" t="s">
        <v>14</v>
      </c>
    </row>
    <row r="14" spans="2:22" ht="13.5" customHeight="1" thickTop="1" thickBot="1" x14ac:dyDescent="0.3">
      <c r="C14" s="15"/>
      <c r="D14" s="15"/>
      <c r="E14" s="15"/>
      <c r="F14" s="15"/>
      <c r="G14" s="15"/>
      <c r="H14" s="15"/>
      <c r="I14" s="15"/>
      <c r="J14" s="15"/>
      <c r="N14" s="15"/>
      <c r="O14" s="15"/>
      <c r="P14" s="15"/>
      <c r="S14" s="100"/>
    </row>
    <row r="15" spans="2:22" ht="60.75" customHeight="1" thickTop="1" thickBot="1" x14ac:dyDescent="0.3">
      <c r="B15" s="101" t="s">
        <v>10</v>
      </c>
      <c r="C15" s="102"/>
      <c r="D15" s="102"/>
      <c r="E15" s="102"/>
      <c r="F15" s="102"/>
      <c r="G15" s="102"/>
      <c r="H15" s="103"/>
      <c r="I15" s="104"/>
      <c r="J15" s="104"/>
      <c r="K15" s="104"/>
      <c r="L15" s="105"/>
      <c r="M15" s="20"/>
      <c r="N15" s="20"/>
      <c r="O15" s="106"/>
      <c r="P15" s="106"/>
      <c r="Q15" s="107" t="s">
        <v>11</v>
      </c>
      <c r="R15" s="108" t="s">
        <v>12</v>
      </c>
      <c r="S15" s="109"/>
      <c r="T15" s="110"/>
      <c r="U15" s="37"/>
      <c r="V15" s="111"/>
    </row>
    <row r="16" spans="2:22" ht="33" customHeight="1" thickTop="1" thickBot="1" x14ac:dyDescent="0.3">
      <c r="B16" s="112" t="s">
        <v>15</v>
      </c>
      <c r="C16" s="112"/>
      <c r="D16" s="112"/>
      <c r="E16" s="112"/>
      <c r="F16" s="112"/>
      <c r="G16" s="112"/>
      <c r="H16" s="112"/>
      <c r="I16" s="112"/>
      <c r="J16" s="112"/>
      <c r="L16" s="17"/>
      <c r="M16" s="17"/>
      <c r="N16" s="17"/>
      <c r="O16" s="113"/>
      <c r="P16" s="113"/>
      <c r="Q16" s="114">
        <f>SUM(P7:P13)</f>
        <v>51000</v>
      </c>
      <c r="R16" s="115">
        <f>SUM(S7:S13)</f>
        <v>0</v>
      </c>
      <c r="S16" s="116"/>
      <c r="T16" s="117"/>
    </row>
    <row r="17" spans="2:7" ht="14.25" customHeight="1" thickTop="1" x14ac:dyDescent="0.25"/>
    <row r="18" spans="2:7" ht="14.25" customHeight="1" x14ac:dyDescent="0.25"/>
    <row r="19" spans="2:7" ht="42" customHeight="1" x14ac:dyDescent="0.25">
      <c r="B19" s="119" t="s">
        <v>32</v>
      </c>
      <c r="C19" s="119"/>
      <c r="D19" s="119"/>
      <c r="E19" s="119"/>
      <c r="F19" s="119"/>
      <c r="G19" s="119"/>
    </row>
    <row r="20" spans="2:7" ht="14.25" customHeight="1" x14ac:dyDescent="0.25"/>
    <row r="21" spans="2:7" ht="14.25" customHeight="1" x14ac:dyDescent="0.25"/>
    <row r="22" spans="2:7" ht="14.25" customHeight="1" x14ac:dyDescent="0.25"/>
    <row r="23" spans="2:7" ht="14.25" customHeight="1" x14ac:dyDescent="0.25"/>
    <row r="24" spans="2:7" ht="14.25" customHeight="1" x14ac:dyDescent="0.25"/>
    <row r="25" spans="2:7" ht="14.25" customHeight="1" x14ac:dyDescent="0.25"/>
    <row r="26" spans="2:7" ht="14.25" customHeight="1" x14ac:dyDescent="0.25"/>
    <row r="27" spans="2:7" ht="14.25" customHeight="1" x14ac:dyDescent="0.25"/>
    <row r="28" spans="2:7" ht="14.25" customHeight="1" x14ac:dyDescent="0.25"/>
    <row r="29" spans="2:7" ht="14.25" customHeight="1" x14ac:dyDescent="0.25"/>
    <row r="30" spans="2:7" ht="14.25" customHeight="1" x14ac:dyDescent="0.25"/>
    <row r="31" spans="2:7" ht="14.25" customHeight="1" x14ac:dyDescent="0.25"/>
    <row r="32" spans="2:7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</sheetData>
  <sheetProtection algorithmName="SHA-512" hashValue="GUAyFfc+2B6eqdt2evfMkX8IPuExpLwGoGvLoM4Y1h/+Fx7VgDQCZRInnCiEXzCiq0L6sE/IMwOxRngvEj8Xnw==" saltValue="XePM0Z7vVclgpdTOXNDe2g==" spinCount="100000" sheet="1" objects="1" scenarios="1"/>
  <mergeCells count="15">
    <mergeCell ref="B1:D1"/>
    <mergeCell ref="I7:I12"/>
    <mergeCell ref="J7:J12"/>
    <mergeCell ref="O7:O12"/>
    <mergeCell ref="M7:M12"/>
    <mergeCell ref="N7:N12"/>
    <mergeCell ref="U7:U12"/>
    <mergeCell ref="V7:V12"/>
    <mergeCell ref="L7:L12"/>
    <mergeCell ref="K7:K12"/>
    <mergeCell ref="B15:G15"/>
    <mergeCell ref="R15:T15"/>
    <mergeCell ref="B19:G19"/>
    <mergeCell ref="R16:T16"/>
    <mergeCell ref="B16:J16"/>
  </mergeCells>
  <conditionalFormatting sqref="B7:B13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3">
    <cfRule type="containsBlanks" dxfId="9" priority="5">
      <formula>LEN(TRIM(D7))=0</formula>
    </cfRule>
  </conditionalFormatting>
  <conditionalFormatting sqref="G7:H13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3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3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 J13" xr:uid="{C94306C9-61CF-4E17-91AB-BD47E1DFF943}">
      <formula1>"ANO,NE"</formula1>
    </dataValidation>
    <dataValidation type="list" showInputMessage="1" showErrorMessage="1" sqref="E7:E13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 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2024-10-16T08:23:34Z</cp:lastPrinted>
  <dcterms:created xsi:type="dcterms:W3CDTF">2014-03-05T12:43:32Z</dcterms:created>
  <dcterms:modified xsi:type="dcterms:W3CDTF">2024-10-16T08:54:41Z</dcterms:modified>
</cp:coreProperties>
</file>